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20" i="1" l="1"/>
  <c r="I19" i="1" s="1"/>
  <c r="I20" i="1" s="1"/>
  <c r="I6" i="1"/>
  <c r="I7" i="1"/>
  <c r="I8" i="1"/>
  <c r="I9" i="1"/>
  <c r="I10" i="1"/>
  <c r="I11" i="1"/>
  <c r="I12" i="1"/>
  <c r="I13" i="1"/>
  <c r="I14" i="1"/>
  <c r="I5" i="1"/>
  <c r="H15" i="1"/>
  <c r="G6" i="1"/>
  <c r="G7" i="1"/>
  <c r="G8" i="1"/>
  <c r="G9" i="1"/>
  <c r="G10" i="1"/>
  <c r="G11" i="1"/>
  <c r="G12" i="1"/>
  <c r="G13" i="1"/>
  <c r="G14" i="1"/>
  <c r="G5" i="1"/>
  <c r="G15" i="1" s="1"/>
  <c r="E16" i="1"/>
  <c r="E6" i="1"/>
  <c r="E7" i="1"/>
  <c r="E8" i="1"/>
  <c r="E9" i="1"/>
  <c r="E10" i="1"/>
  <c r="E11" i="1"/>
  <c r="E12" i="1"/>
  <c r="E13" i="1"/>
  <c r="E14" i="1"/>
  <c r="E5" i="1"/>
  <c r="D15" i="1"/>
  <c r="I15" i="1" l="1"/>
</calcChain>
</file>

<file path=xl/sharedStrings.xml><?xml version="1.0" encoding="utf-8"?>
<sst xmlns="http://schemas.openxmlformats.org/spreadsheetml/2006/main" count="34" uniqueCount="29">
  <si>
    <t>DỰ TRÙ KINH PHÍ LỚP QUỐC TẾ ĐỨC</t>
  </si>
  <si>
    <t>Stt</t>
  </si>
  <si>
    <t>Họ và tên</t>
  </si>
  <si>
    <t>Tổng số tiết giảng dạy</t>
  </si>
  <si>
    <t>Nghiệm thu đợt 1</t>
  </si>
  <si>
    <t>Số tiền</t>
  </si>
  <si>
    <t>Thành tiền</t>
  </si>
  <si>
    <t>Nguyễn Trọng Nghĩa</t>
  </si>
  <si>
    <t>Lê Thị Hồng Vân</t>
  </si>
  <si>
    <t>Nguyễn Anh Tuấn</t>
  </si>
  <si>
    <t>Triệu Phú Nguyên</t>
  </si>
  <si>
    <t>Hà Quốc Bảo</t>
  </si>
  <si>
    <t>Nguyễn Hữu Mạnh</t>
  </si>
  <si>
    <t>Lê Thái Hùng</t>
  </si>
  <si>
    <t>Nguyễn Đức Thắng</t>
  </si>
  <si>
    <t>Nguyễn Văn Minh</t>
  </si>
  <si>
    <t>Trần Kim Thu Liễu</t>
  </si>
  <si>
    <t>Ghi chú</t>
  </si>
  <si>
    <t>Số tiền dự toán</t>
  </si>
  <si>
    <t>Đơn giá 
(dự toán)</t>
  </si>
  <si>
    <t>Đơn giá 
(Hợp đồng)</t>
  </si>
  <si>
    <t>Thành Tiền</t>
  </si>
  <si>
    <t>Giá trị hợp đồng</t>
  </si>
  <si>
    <t>Chưa dạy</t>
  </si>
  <si>
    <t>Thầy làm dự toán:</t>
  </si>
  <si>
    <t>Lương giáo viên:</t>
  </si>
  <si>
    <t>Chi phí điện, nước:</t>
  </si>
  <si>
    <t>Trân tính</t>
  </si>
  <si>
    <t>Thầy tăng Chi phí điện nước từ 8.051.839 lên thành 8.410.000 giúp 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</si>
</sst>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6" fillId="0" borderId="0" xfId="0" applyNumberFormat="1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5" sqref="J15"/>
    </sheetView>
  </sheetViews>
  <sheetFormatPr defaultRowHeight="16.5" x14ac:dyDescent="0.25"/>
  <cols>
    <col min="1" max="1" width="6.7109375" style="1" customWidth="1"/>
    <col min="2" max="2" width="22.28515625" style="1" customWidth="1"/>
    <col min="3" max="3" width="13.28515625" style="1" customWidth="1"/>
    <col min="4" max="4" width="16" style="1" customWidth="1"/>
    <col min="5" max="5" width="15.7109375" style="1" customWidth="1"/>
    <col min="6" max="6" width="13.42578125" style="1" customWidth="1"/>
    <col min="7" max="7" width="14.7109375" style="1" customWidth="1"/>
    <col min="8" max="8" width="11.5703125" style="1" customWidth="1"/>
    <col min="9" max="9" width="14.5703125" style="1" customWidth="1"/>
    <col min="10" max="10" width="13" style="1" customWidth="1"/>
    <col min="11" max="16384" width="9.140625" style="1"/>
  </cols>
  <sheetData>
    <row r="1" spans="1:10" ht="33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3" spans="1:10" ht="24.95" customHeight="1" x14ac:dyDescent="0.25">
      <c r="A3" s="18" t="s">
        <v>1</v>
      </c>
      <c r="B3" s="18" t="s">
        <v>2</v>
      </c>
      <c r="C3" s="20" t="s">
        <v>3</v>
      </c>
      <c r="D3" s="20" t="s">
        <v>18</v>
      </c>
      <c r="E3" s="20" t="s">
        <v>19</v>
      </c>
      <c r="F3" s="23" t="s">
        <v>22</v>
      </c>
      <c r="G3" s="24"/>
      <c r="H3" s="23" t="s">
        <v>4</v>
      </c>
      <c r="I3" s="24"/>
      <c r="J3" s="18" t="s">
        <v>17</v>
      </c>
    </row>
    <row r="4" spans="1:10" ht="38.25" customHeight="1" x14ac:dyDescent="0.25">
      <c r="A4" s="19"/>
      <c r="B4" s="19"/>
      <c r="C4" s="21"/>
      <c r="D4" s="21"/>
      <c r="E4" s="21"/>
      <c r="F4" s="7" t="s">
        <v>20</v>
      </c>
      <c r="G4" s="4" t="s">
        <v>21</v>
      </c>
      <c r="H4" s="4" t="s">
        <v>5</v>
      </c>
      <c r="I4" s="4" t="s">
        <v>6</v>
      </c>
      <c r="J4" s="19"/>
    </row>
    <row r="5" spans="1:10" ht="24.95" customHeight="1" x14ac:dyDescent="0.25">
      <c r="A5" s="2">
        <v>1</v>
      </c>
      <c r="B5" s="3" t="s">
        <v>7</v>
      </c>
      <c r="C5" s="5">
        <v>190</v>
      </c>
      <c r="D5" s="6">
        <v>29769960</v>
      </c>
      <c r="E5" s="6">
        <f>D5/C5</f>
        <v>156684</v>
      </c>
      <c r="F5" s="6">
        <v>160000</v>
      </c>
      <c r="G5" s="6">
        <f t="shared" ref="G5:G14" si="0">F5*C5</f>
        <v>30400000</v>
      </c>
      <c r="H5" s="5">
        <v>50</v>
      </c>
      <c r="I5" s="6">
        <f t="shared" ref="I5:I14" si="1">H5*F5</f>
        <v>8000000</v>
      </c>
      <c r="J5" s="2"/>
    </row>
    <row r="6" spans="1:10" ht="24.95" customHeight="1" x14ac:dyDescent="0.25">
      <c r="A6" s="2">
        <v>2</v>
      </c>
      <c r="B6" s="3" t="s">
        <v>8</v>
      </c>
      <c r="C6" s="5">
        <v>120</v>
      </c>
      <c r="D6" s="6">
        <v>18279744</v>
      </c>
      <c r="E6" s="6">
        <f t="shared" ref="E6:E14" si="2">D6/C6</f>
        <v>152331.20000000001</v>
      </c>
      <c r="F6" s="6">
        <v>150000</v>
      </c>
      <c r="G6" s="6">
        <f t="shared" si="0"/>
        <v>18000000</v>
      </c>
      <c r="H6" s="5">
        <v>0</v>
      </c>
      <c r="I6" s="6">
        <f t="shared" si="1"/>
        <v>0</v>
      </c>
      <c r="J6" s="2" t="s">
        <v>23</v>
      </c>
    </row>
    <row r="7" spans="1:10" ht="24.95" customHeight="1" x14ac:dyDescent="0.25">
      <c r="A7" s="2">
        <v>3</v>
      </c>
      <c r="B7" s="3" t="s">
        <v>9</v>
      </c>
      <c r="C7" s="6">
        <v>1834</v>
      </c>
      <c r="D7" s="6">
        <v>268958844</v>
      </c>
      <c r="E7" s="6">
        <f t="shared" si="2"/>
        <v>146651.49618320609</v>
      </c>
      <c r="F7" s="6">
        <v>150000</v>
      </c>
      <c r="G7" s="6">
        <f t="shared" si="0"/>
        <v>275100000</v>
      </c>
      <c r="H7" s="5">
        <v>257</v>
      </c>
      <c r="I7" s="6">
        <f t="shared" si="1"/>
        <v>38550000</v>
      </c>
      <c r="J7" s="2"/>
    </row>
    <row r="8" spans="1:10" ht="24.95" customHeight="1" x14ac:dyDescent="0.25">
      <c r="A8" s="2">
        <v>4</v>
      </c>
      <c r="B8" s="3" t="s">
        <v>10</v>
      </c>
      <c r="C8" s="6">
        <v>1115</v>
      </c>
      <c r="D8" s="6">
        <v>180679555</v>
      </c>
      <c r="E8" s="6">
        <f t="shared" si="2"/>
        <v>162044.44394618834</v>
      </c>
      <c r="F8" s="6">
        <v>160000</v>
      </c>
      <c r="G8" s="6">
        <f t="shared" si="0"/>
        <v>178400000</v>
      </c>
      <c r="H8" s="5">
        <v>152</v>
      </c>
      <c r="I8" s="6">
        <f t="shared" si="1"/>
        <v>24320000</v>
      </c>
      <c r="J8" s="2"/>
    </row>
    <row r="9" spans="1:10" ht="24.95" customHeight="1" x14ac:dyDescent="0.25">
      <c r="A9" s="2">
        <v>5</v>
      </c>
      <c r="B9" s="3" t="s">
        <v>11</v>
      </c>
      <c r="C9" s="6">
        <v>1258</v>
      </c>
      <c r="D9" s="6">
        <v>145810714</v>
      </c>
      <c r="E9" s="6">
        <f t="shared" si="2"/>
        <v>115906.76788553259</v>
      </c>
      <c r="F9" s="6">
        <v>120000</v>
      </c>
      <c r="G9" s="6">
        <f t="shared" si="0"/>
        <v>150960000</v>
      </c>
      <c r="H9" s="5">
        <v>162</v>
      </c>
      <c r="I9" s="6">
        <f t="shared" si="1"/>
        <v>19440000</v>
      </c>
      <c r="J9" s="2"/>
    </row>
    <row r="10" spans="1:10" ht="24.95" customHeight="1" x14ac:dyDescent="0.25">
      <c r="A10" s="2">
        <v>6</v>
      </c>
      <c r="B10" s="3" t="s">
        <v>12</v>
      </c>
      <c r="C10" s="6">
        <v>1279</v>
      </c>
      <c r="D10" s="6">
        <v>210900143</v>
      </c>
      <c r="E10" s="6">
        <f t="shared" si="2"/>
        <v>164894.56059421424</v>
      </c>
      <c r="F10" s="6">
        <v>160000</v>
      </c>
      <c r="G10" s="6">
        <f t="shared" si="0"/>
        <v>204640000</v>
      </c>
      <c r="H10" s="5">
        <v>183</v>
      </c>
      <c r="I10" s="6">
        <f t="shared" si="1"/>
        <v>29280000</v>
      </c>
      <c r="J10" s="2"/>
    </row>
    <row r="11" spans="1:10" ht="24.95" customHeight="1" x14ac:dyDescent="0.25">
      <c r="A11" s="2">
        <v>7</v>
      </c>
      <c r="B11" s="3" t="s">
        <v>13</v>
      </c>
      <c r="C11" s="5">
        <v>75</v>
      </c>
      <c r="D11" s="6">
        <v>10496970</v>
      </c>
      <c r="E11" s="6">
        <f t="shared" si="2"/>
        <v>139959.6</v>
      </c>
      <c r="F11" s="6">
        <v>140000</v>
      </c>
      <c r="G11" s="6">
        <f t="shared" si="0"/>
        <v>10500000</v>
      </c>
      <c r="H11" s="5">
        <v>0</v>
      </c>
      <c r="I11" s="6">
        <f t="shared" si="1"/>
        <v>0</v>
      </c>
      <c r="J11" s="2" t="s">
        <v>23</v>
      </c>
    </row>
    <row r="12" spans="1:10" ht="24.95" customHeight="1" x14ac:dyDescent="0.25">
      <c r="A12" s="2">
        <v>8</v>
      </c>
      <c r="B12" s="3" t="s">
        <v>14</v>
      </c>
      <c r="C12" s="5">
        <v>60</v>
      </c>
      <c r="D12" s="6">
        <v>12059352</v>
      </c>
      <c r="E12" s="6">
        <f t="shared" si="2"/>
        <v>200989.2</v>
      </c>
      <c r="F12" s="6">
        <v>200000</v>
      </c>
      <c r="G12" s="6">
        <f t="shared" si="0"/>
        <v>12000000</v>
      </c>
      <c r="H12" s="5">
        <v>0</v>
      </c>
      <c r="I12" s="6">
        <f t="shared" si="1"/>
        <v>0</v>
      </c>
      <c r="J12" s="2" t="s">
        <v>23</v>
      </c>
    </row>
    <row r="13" spans="1:10" ht="24.95" customHeight="1" x14ac:dyDescent="0.25">
      <c r="A13" s="2">
        <v>9</v>
      </c>
      <c r="B13" s="3" t="s">
        <v>15</v>
      </c>
      <c r="C13" s="5">
        <v>75</v>
      </c>
      <c r="D13" s="6">
        <v>8208270</v>
      </c>
      <c r="E13" s="6">
        <f t="shared" si="2"/>
        <v>109443.6</v>
      </c>
      <c r="F13" s="6">
        <v>110000</v>
      </c>
      <c r="G13" s="6">
        <f t="shared" si="0"/>
        <v>8250000</v>
      </c>
      <c r="H13" s="5">
        <v>0</v>
      </c>
      <c r="I13" s="6">
        <f t="shared" si="1"/>
        <v>0</v>
      </c>
      <c r="J13" s="2" t="s">
        <v>23</v>
      </c>
    </row>
    <row r="14" spans="1:10" ht="24.95" customHeight="1" x14ac:dyDescent="0.25">
      <c r="A14" s="2">
        <v>10</v>
      </c>
      <c r="B14" s="3" t="s">
        <v>16</v>
      </c>
      <c r="C14" s="5">
        <v>300</v>
      </c>
      <c r="D14" s="6">
        <v>78693840</v>
      </c>
      <c r="E14" s="6">
        <f t="shared" si="2"/>
        <v>262312.8</v>
      </c>
      <c r="F14" s="6">
        <v>280000</v>
      </c>
      <c r="G14" s="6">
        <f t="shared" si="0"/>
        <v>84000000</v>
      </c>
      <c r="H14" s="5">
        <v>150</v>
      </c>
      <c r="I14" s="6">
        <f t="shared" si="1"/>
        <v>42000000</v>
      </c>
      <c r="J14" s="2"/>
    </row>
    <row r="15" spans="1:10" ht="24.95" customHeight="1" x14ac:dyDescent="0.25">
      <c r="A15" s="2"/>
      <c r="B15" s="2"/>
      <c r="C15" s="4"/>
      <c r="D15" s="8">
        <f>SUM(D5:D14)</f>
        <v>963857392</v>
      </c>
      <c r="E15" s="4"/>
      <c r="F15" s="4"/>
      <c r="G15" s="8">
        <f>SUM(G5:G14)</f>
        <v>972250000</v>
      </c>
      <c r="H15" s="10">
        <f>SUM(H5:H14)</f>
        <v>954</v>
      </c>
      <c r="I15" s="9">
        <f>SUM(I5:I14)</f>
        <v>161590000</v>
      </c>
      <c r="J15" s="4"/>
    </row>
    <row r="16" spans="1:10" ht="17.25" customHeight="1" x14ac:dyDescent="0.25">
      <c r="E16" s="9">
        <f>170000000-8051839</f>
        <v>161948161</v>
      </c>
      <c r="G16" s="12"/>
      <c r="H16" s="12"/>
      <c r="I16" s="16"/>
    </row>
    <row r="17" spans="1:10" s="15" customFormat="1" ht="22.5" customHeight="1" x14ac:dyDescent="0.25">
      <c r="A17" s="26" t="s">
        <v>24</v>
      </c>
      <c r="B17" s="26"/>
      <c r="C17" s="26"/>
      <c r="D17" s="26"/>
      <c r="F17" s="26" t="s">
        <v>27</v>
      </c>
      <c r="G17" s="26"/>
      <c r="H17" s="26"/>
      <c r="I17" s="26"/>
      <c r="J17" s="26"/>
    </row>
    <row r="18" spans="1:10" ht="24.75" customHeight="1" x14ac:dyDescent="0.25">
      <c r="A18" s="25" t="s">
        <v>25</v>
      </c>
      <c r="B18" s="25"/>
      <c r="C18" s="25"/>
      <c r="D18" s="13">
        <v>161948161</v>
      </c>
      <c r="E18" s="12"/>
      <c r="F18" s="25" t="s">
        <v>25</v>
      </c>
      <c r="G18" s="25"/>
      <c r="H18" s="25"/>
      <c r="I18" s="11">
        <v>161590000</v>
      </c>
    </row>
    <row r="19" spans="1:10" ht="24.75" customHeight="1" x14ac:dyDescent="0.25">
      <c r="A19" s="25" t="s">
        <v>26</v>
      </c>
      <c r="B19" s="25"/>
      <c r="C19" s="25"/>
      <c r="D19" s="13">
        <v>8051839</v>
      </c>
      <c r="E19" s="12"/>
      <c r="F19" s="25" t="s">
        <v>26</v>
      </c>
      <c r="G19" s="25"/>
      <c r="H19" s="25"/>
      <c r="I19" s="11">
        <f>D20-I18</f>
        <v>8410000</v>
      </c>
    </row>
    <row r="20" spans="1:10" x14ac:dyDescent="0.25">
      <c r="D20" s="14">
        <f>D18+D19</f>
        <v>170000000</v>
      </c>
      <c r="I20" s="17">
        <f>I18+I19</f>
        <v>170000000</v>
      </c>
    </row>
    <row r="21" spans="1:10" ht="28.5" customHeight="1" x14ac:dyDescent="0.25">
      <c r="B21" s="26" t="s">
        <v>28</v>
      </c>
      <c r="C21" s="26"/>
      <c r="D21" s="26"/>
      <c r="E21" s="26"/>
      <c r="F21" s="26"/>
      <c r="G21" s="26"/>
      <c r="H21" s="26"/>
      <c r="I21" s="26"/>
      <c r="J21" s="26"/>
    </row>
  </sheetData>
  <mergeCells count="16">
    <mergeCell ref="F19:H19"/>
    <mergeCell ref="B21:J21"/>
    <mergeCell ref="A18:C18"/>
    <mergeCell ref="A19:C19"/>
    <mergeCell ref="A17:D17"/>
    <mergeCell ref="F17:J17"/>
    <mergeCell ref="F18:H18"/>
    <mergeCell ref="A3:A4"/>
    <mergeCell ref="B3:B4"/>
    <mergeCell ref="C3:C4"/>
    <mergeCell ref="E3:E4"/>
    <mergeCell ref="A1:J1"/>
    <mergeCell ref="J3:J4"/>
    <mergeCell ref="D3:D4"/>
    <mergeCell ref="F3:G3"/>
    <mergeCell ref="H3:I3"/>
  </mergeCells>
  <pageMargins left="0.31" right="0.17" top="0.22" bottom="0.75" header="0.19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</dc:creator>
  <cp:lastModifiedBy>Tran</cp:lastModifiedBy>
  <cp:lastPrinted>2008-06-27T08:22:18Z</cp:lastPrinted>
  <dcterms:created xsi:type="dcterms:W3CDTF">2020-01-07T10:01:35Z</dcterms:created>
  <dcterms:modified xsi:type="dcterms:W3CDTF">2020-01-08T17:35:05Z</dcterms:modified>
</cp:coreProperties>
</file>